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新增" sheetId="1" r:id="rId1"/>
  </sheets>
  <definedNames>
    <definedName name="_xlnm._FilterDatabase" localSheetId="0" hidden="1">新增!$A$2:$P$2</definedName>
    <definedName name="_xlnm.Print_Area" localSheetId="0">新增!$A$1:$M$16</definedName>
    <definedName name="_xlnm.Print_Titles" localSheetId="0">新增!$1:$2</definedName>
  </definedNames>
  <calcPr calcId="144525"/>
</workbook>
</file>

<file path=xl/sharedStrings.xml><?xml version="1.0" encoding="utf-8"?>
<sst xmlns="http://schemas.openxmlformats.org/spreadsheetml/2006/main" count="101" uniqueCount="92">
  <si>
    <t>湖南省辅助生殖类医疗服务项目价格表</t>
  </si>
  <si>
    <t>序号</t>
  </si>
  <si>
    <t>国家项目编码</t>
  </si>
  <si>
    <t>项目名称</t>
  </si>
  <si>
    <t>服务产出</t>
  </si>
  <si>
    <t>价格构成</t>
  </si>
  <si>
    <t>加收项</t>
  </si>
  <si>
    <t>扩展项</t>
  </si>
  <si>
    <t>除外内容</t>
  </si>
  <si>
    <t>计价单位</t>
  </si>
  <si>
    <t>计价说明</t>
  </si>
  <si>
    <t>一类价格</t>
  </si>
  <si>
    <t>二类价格</t>
  </si>
  <si>
    <t>三类价格</t>
  </si>
  <si>
    <t>013112010010000</t>
  </si>
  <si>
    <t>取卵术</t>
  </si>
  <si>
    <t>通过临床技术操作获得卵母细胞。</t>
  </si>
  <si>
    <t>所定价格涵盖穿刺、取卵、卵泡冲洗、计数、评估过程中的人力资源和基本物质消耗。</t>
  </si>
  <si>
    <t>次</t>
  </si>
  <si>
    <t>不含超声引导。</t>
  </si>
  <si>
    <t>1600</t>
  </si>
  <si>
    <t>013112010020000</t>
  </si>
  <si>
    <t>胚胎培养</t>
  </si>
  <si>
    <t>在培养箱中将精卵采取体外结合形式进行培养。</t>
  </si>
  <si>
    <t>所定价格涵盖受精、培养、观察、评估等获得胚胎过程中的人力资源和基本物质消耗。</t>
  </si>
  <si>
    <t>01囊胚培养</t>
  </si>
  <si>
    <t>精子来源</t>
  </si>
  <si>
    <t>囊胚培养按主项目30%加收。</t>
  </si>
  <si>
    <t>013112010030000</t>
  </si>
  <si>
    <t>组织/体液/细胞冷冻
（辅助生殖）</t>
  </si>
  <si>
    <t>将辅助生殖相关组织、体液、细胞进行冷冻。</t>
  </si>
  <si>
    <t>所定价格涵盖将辅助生殖相关组织、体液、细胞转移至冷冻载体，冷冻及解冻复苏过程中的人力资源和基本物质消耗。</t>
  </si>
  <si>
    <t>管·次</t>
  </si>
  <si>
    <t>“组织/体液/细胞冷冻（辅助生殖） ”每管每次（管·次）价格含冷冻当天起保存2个月的费用，不足2月按2月计费。冻存结束前只收取一次。</t>
  </si>
  <si>
    <t>600</t>
  </si>
  <si>
    <t>013112010040000</t>
  </si>
  <si>
    <t>组织/体液/细胞冷冻续存（辅助生殖）</t>
  </si>
  <si>
    <t>将冷冻后的辅助生殖相关组织、体液、细胞持续冻存。</t>
  </si>
  <si>
    <t>所定价格涵盖将冷冻后的辅助生殖相关组织、体液、细胞持续冻存至解冻复苏前或约定截止保存时间，期间的人力资源和基本物质消耗。</t>
  </si>
  <si>
    <t>管·月</t>
  </si>
  <si>
    <t>辅助生殖相关组织、体液、细胞冷冻后保存超过2月的，按每管每月（管·月）收取续存费用，不足1月按1月计费；不得重复收取“组织/体液/细胞冷冻（辅助生殖） ”费用。</t>
  </si>
  <si>
    <t>80</t>
  </si>
  <si>
    <t>013112010050000</t>
  </si>
  <si>
    <t>胚胎移植</t>
  </si>
  <si>
    <t>将胚胎移送至患者宫腔内。</t>
  </si>
  <si>
    <t>所定价格涵盖胚胎评估、移送至患者宫腔内过程中所需的人力资源和基本物质消耗。</t>
  </si>
  <si>
    <t>01冻融胚胎</t>
  </si>
  <si>
    <t>冻融胚胎（或囊胚）解冻按主项目60%计费，解冻后进行移植的，另行收取“胚胎移植'费用。</t>
  </si>
  <si>
    <t>1500</t>
  </si>
  <si>
    <t>013112010060000</t>
  </si>
  <si>
    <t>未成熟卵体外成熟培养</t>
  </si>
  <si>
    <t>将通过临床操作获取的未成熟卵进行体外培养。</t>
  </si>
  <si>
    <t>所定价格涵盖未成熟卵处理、培养、观察、评估、激活过程中所需的人力资源和基本物质消耗。</t>
  </si>
  <si>
    <t>2000</t>
  </si>
  <si>
    <t>013112010070000</t>
  </si>
  <si>
    <t>胚胎辅助孵化</t>
  </si>
  <si>
    <t>将胚胎通过物理或化学的方法，将透明带制造一处缺损或裂隙，提高着床成功率。</t>
  </si>
  <si>
    <t>所定价格涵盖筛选、调试、透明带处理、记录过程中所需的人力资源和基本物质消耗。</t>
  </si>
  <si>
    <t>780</t>
  </si>
  <si>
    <t>013112010080000</t>
  </si>
  <si>
    <t>组织、细胞活检（辅助生殖）</t>
  </si>
  <si>
    <t>在囊胚/卵裂期胚胎/卵母细胞等辅助生殖相关的组织、细胞上分离出检测标本。</t>
  </si>
  <si>
    <t>所定价格涵盖通过筛选、评估、透明带处理，吸取分离标本过程中所需的人力资源和基本物质消耗。</t>
  </si>
  <si>
    <t>每个胚胎（卵）</t>
  </si>
  <si>
    <t>每增加一个胚胎（卵）加收50%，每个活检周期加收不超过2次。</t>
  </si>
  <si>
    <t>013112010090000</t>
  </si>
  <si>
    <t>人工授精</t>
  </si>
  <si>
    <t>通过临床操作将精液注入患者宫腔内。</t>
  </si>
  <si>
    <t>所定价格涵盖精液注入、观察等过程中所需的人力资源和基本物质消耗。</t>
  </si>
  <si>
    <t>01阴道（宫颈）内人工授精</t>
  </si>
  <si>
    <t>500</t>
  </si>
  <si>
    <t>013111000010000</t>
  </si>
  <si>
    <t>精子优选处理</t>
  </si>
  <si>
    <t>通过实验室手段从精液中筛选优质精子。</t>
  </si>
  <si>
    <t>所定价格涵盖精液采集、分析、处理、筛选、评估过程中所需的人力资源和基本物质消耗。</t>
  </si>
  <si>
    <t>750</t>
  </si>
  <si>
    <t>013111000020000</t>
  </si>
  <si>
    <t>取精术</t>
  </si>
  <si>
    <t>通过手术方式获取精子。</t>
  </si>
  <si>
    <t>所定价格涵盖穿刺、分离、获取精子评估过程中的人力资源和基本物质消耗。</t>
  </si>
  <si>
    <t>01显微镜下操作</t>
  </si>
  <si>
    <t>显微镜下操作加收350元。不得与“睾丸阴茎海绵体活检术”同时计费。</t>
  </si>
  <si>
    <t>240</t>
  </si>
  <si>
    <t>013112010100000</t>
  </si>
  <si>
    <t>单精子注射</t>
  </si>
  <si>
    <t>将优选处理后精子注射进卵母细胞，促进形成胚胎。</t>
  </si>
  <si>
    <t>所定价格涵盖将精子制动、吸入，注入卵母细胞胞浆等过程中的人力资源和基本物质资源消耗。</t>
  </si>
  <si>
    <t>01卵子激活</t>
  </si>
  <si>
    <t>卵·次</t>
  </si>
  <si>
    <t>卵子激活加收10%，每增加一枚卵加收50%。本项目价格最高不超过4000元。</t>
  </si>
  <si>
    <t>1000</t>
  </si>
  <si>
    <r>
      <rPr>
        <b/>
        <sz val="8"/>
        <rFont val="宋体"/>
        <charset val="134"/>
      </rPr>
      <t xml:space="preserve">使用说明：
</t>
    </r>
    <r>
      <rPr>
        <sz val="8"/>
        <rFont val="宋体"/>
        <charset val="134"/>
      </rPr>
      <t xml:space="preserve">1. 组织/体液/细胞，主要指卵母细胞（极体） 、胚胎、囊胚、精液、精子等与辅助生殖相关。
2. “价格构成 ”，指项目价格应涵盖的各类资源消耗，用于确定计价单元的边界，不应作为临床技术标准理解，不是手术实际操作方式、路径、步骤、程序的强制性要求。
3.“加收项 ”，指同一项目以不同方式提供或在不同场景应用时，确有必要制定差异化收费标准而细分的一类子项，包括在原项目价格基础上增加或减少收费的情况，具体的加/减收标准（加/减收率或加/减收金额） 由各地依权限制定；实际应用中， 同时涉及多个加收项的， 以项目单价为基础计算各项的加/减收水平后，求和得出加/减收金额。
4. “扩展项 ”，指同一项目下以不同方式提供或在不同场景应用时，只扩展价格项目适用范围、不额外加价的一类子项，子项的价格按主项目执行。
5. “基本物耗 ”指原则上限于不应或不必要与医疗服务项目分割的易耗品，包括但不限于各类消杀用品、储存用品、清洁用品、个人防护用品、垃圾处理用品、培养液、冷冻保护液、冷冻液、解冻液、辅助生殖用液、试管、载杆载体辅助生殖器皿及装置、冲洗液、润滑剂、灌洗液、棉球、棉签、纱布（垫） 、护垫、衬垫、手术巾（单） 、治疗巾（单） 、治疗护理盘(包） 、注射器、滑石粉、防渗漏垫、标签、可复用的操作器具、冲洗工具。基本物耗成本计入项目价格，不另行收费。
6.“取卵术 ”不包含超声引导，医疗机构在超声引导下取卵可参照本地“临床操作的彩色多普勒超声（或B超） 引导 ”项目+“取卵术 ”计费。
7.“组织/体液/细胞冷冻（或冷冻续存） ”，价格构成中“解冻复苏 ”指卵母细胞（极体） 、精液、精子等与辅助生殖相关的解冻复苏，不包含胚胎、囊胚的解冻操作，  “管 ”指包括但不限于用于装载辅助生殖组织、体液或细胞所需的试管、载杆等载体。
8.“ 内镜下操作 ”包括但不限于腹腔镜、宫腔镜、胸腔镜、纤支镜、食管镜、纵隔镜、 胃镜、肠镜、胆道镜、胰管镜、 肾盂镜、膀胱镜、输尿管镜、 阴道镜、关节镜、耳内镜、鼻内镜、气管镜、喉镜等各类内镜使用操作。
9.“胚胎移植 ”加收项“冻融胚胎 ”指解冻复苏的胚胎（含囊胚）。
10.“取精术 ”加收项“显微镜下操作 ”指在显微镜下完成切开睾丸/附睾获取精子的操作过程。
11.“单精子注射 ”计价单位“卵·次 ”指每卵每次。
12.价格构成中所列“穿刺 ”为主项操作涉及的必要穿刺技术。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</si>
</sst>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_ "/>
  </numFmts>
  <fonts count="36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13"/>
      <name val="宋体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1"/>
      <name val="方正仿宋简体"/>
      <charset val="134"/>
    </font>
    <font>
      <sz val="11"/>
      <color rgb="FF000000"/>
      <name val="方正仿宋简体"/>
      <charset val="204"/>
    </font>
    <font>
      <sz val="10.5"/>
      <name val="方正仿宋简体"/>
      <charset val="134"/>
    </font>
    <font>
      <sz val="10"/>
      <name val="方正仿宋简体"/>
      <charset val="134"/>
    </font>
    <font>
      <b/>
      <sz val="8"/>
      <name val="宋体"/>
      <charset val="134"/>
    </font>
    <font>
      <sz val="10"/>
      <color rgb="FF000000"/>
      <name val="方正仿宋简体"/>
      <charset val="204"/>
    </font>
    <font>
      <sz val="11"/>
      <color rgb="FF000000"/>
      <name val="Times New Roman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1" borderId="2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0" xfId="1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="87" zoomScaleNormal="88" workbookViewId="0">
      <pane xSplit="4" ySplit="2" topLeftCell="E15" activePane="bottomRight" state="frozen"/>
      <selection/>
      <selection pane="topRight"/>
      <selection pane="bottomLeft"/>
      <selection pane="bottomRight" activeCell="A2" sqref="$A2:$XFD2"/>
    </sheetView>
  </sheetViews>
  <sheetFormatPr defaultColWidth="10" defaultRowHeight="13.5"/>
  <cols>
    <col min="1" max="1" width="4.29166666666667" style="4" customWidth="1"/>
    <col min="2" max="2" width="15.8333333333333" style="5" customWidth="1"/>
    <col min="3" max="3" width="11.875" style="6" customWidth="1"/>
    <col min="4" max="4" width="16.4916666666667" style="6" customWidth="1"/>
    <col min="5" max="5" width="20.775" style="6" customWidth="1"/>
    <col min="6" max="6" width="8.825" style="6" customWidth="1"/>
    <col min="7" max="7" width="9.225" style="6" customWidth="1"/>
    <col min="8" max="8" width="7.475" style="6" customWidth="1"/>
    <col min="9" max="9" width="6.68333333333333" style="6" customWidth="1"/>
    <col min="10" max="10" width="14.5416666666667" style="6" customWidth="1"/>
    <col min="11" max="13" width="7.325" style="4" customWidth="1"/>
    <col min="14" max="14" width="7.225" style="4" hidden="1" customWidth="1"/>
    <col min="15" max="15" width="7.35833333333333" style="4" hidden="1" customWidth="1"/>
    <col min="16" max="16" width="17.525" style="5" customWidth="1"/>
    <col min="17" max="21" width="9" style="4"/>
    <col min="22" max="16384" width="10" style="4"/>
  </cols>
  <sheetData>
    <row r="1" ht="20.25" spans="1:13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7"/>
      <c r="L1" s="7"/>
      <c r="M1" s="7"/>
    </row>
    <row r="2" s="1" customFormat="1" ht="30" spans="1:1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0" t="s">
        <v>11</v>
      </c>
      <c r="L2" s="22" t="s">
        <v>12</v>
      </c>
      <c r="M2" s="22" t="s">
        <v>13</v>
      </c>
      <c r="P2" s="23"/>
    </row>
    <row r="3" s="2" customFormat="1" ht="73" customHeight="1" spans="1:16">
      <c r="A3" s="13">
        <v>1</v>
      </c>
      <c r="B3" s="14" t="s">
        <v>14</v>
      </c>
      <c r="C3" s="15" t="s">
        <v>15</v>
      </c>
      <c r="D3" s="15" t="s">
        <v>16</v>
      </c>
      <c r="E3" s="15" t="s">
        <v>17</v>
      </c>
      <c r="F3" s="15"/>
      <c r="G3" s="16"/>
      <c r="H3" s="16"/>
      <c r="I3" s="15" t="s">
        <v>18</v>
      </c>
      <c r="J3" s="24" t="s">
        <v>19</v>
      </c>
      <c r="K3" s="25" t="s">
        <v>20</v>
      </c>
      <c r="L3" s="26">
        <v>1360</v>
      </c>
      <c r="M3" s="26">
        <v>1150</v>
      </c>
      <c r="N3" s="27">
        <f>L3/K3</f>
        <v>0.85</v>
      </c>
      <c r="O3" s="27">
        <f>M3/L3</f>
        <v>0.845588235294118</v>
      </c>
      <c r="P3" s="28"/>
    </row>
    <row r="4" s="2" customFormat="1" ht="54" spans="1:16">
      <c r="A4" s="13">
        <v>2</v>
      </c>
      <c r="B4" s="17" t="s">
        <v>21</v>
      </c>
      <c r="C4" s="15" t="s">
        <v>22</v>
      </c>
      <c r="D4" s="15" t="s">
        <v>23</v>
      </c>
      <c r="E4" s="15" t="s">
        <v>24</v>
      </c>
      <c r="F4" s="15" t="s">
        <v>25</v>
      </c>
      <c r="G4" s="16"/>
      <c r="H4" s="18" t="s">
        <v>26</v>
      </c>
      <c r="I4" s="15" t="s">
        <v>18</v>
      </c>
      <c r="J4" s="24" t="s">
        <v>27</v>
      </c>
      <c r="K4" s="29">
        <v>3200</v>
      </c>
      <c r="L4" s="26">
        <v>2720</v>
      </c>
      <c r="M4" s="26">
        <v>2310</v>
      </c>
      <c r="N4" s="27">
        <f t="shared" ref="N4:N15" si="0">L4/K4</f>
        <v>0.85</v>
      </c>
      <c r="O4" s="27">
        <f t="shared" ref="O4:O15" si="1">M4/L4</f>
        <v>0.849264705882353</v>
      </c>
      <c r="P4" s="28"/>
    </row>
    <row r="5" s="2" customFormat="1" ht="127" customHeight="1" spans="1:16">
      <c r="A5" s="13">
        <v>3</v>
      </c>
      <c r="B5" s="17" t="s">
        <v>28</v>
      </c>
      <c r="C5" s="15" t="s">
        <v>29</v>
      </c>
      <c r="D5" s="15" t="s">
        <v>30</v>
      </c>
      <c r="E5" s="15" t="s">
        <v>31</v>
      </c>
      <c r="F5" s="16"/>
      <c r="G5" s="16"/>
      <c r="H5" s="16"/>
      <c r="I5" s="19" t="s">
        <v>32</v>
      </c>
      <c r="J5" s="19" t="s">
        <v>33</v>
      </c>
      <c r="K5" s="25" t="s">
        <v>34</v>
      </c>
      <c r="L5" s="26">
        <v>510</v>
      </c>
      <c r="M5" s="26">
        <v>430</v>
      </c>
      <c r="N5" s="27">
        <f t="shared" si="0"/>
        <v>0.85</v>
      </c>
      <c r="O5" s="27">
        <f t="shared" si="1"/>
        <v>0.843137254901961</v>
      </c>
      <c r="P5" s="28"/>
    </row>
    <row r="6" s="2" customFormat="1" ht="151" customHeight="1" spans="1:16">
      <c r="A6" s="13">
        <v>4</v>
      </c>
      <c r="B6" s="17" t="s">
        <v>35</v>
      </c>
      <c r="C6" s="15" t="s">
        <v>36</v>
      </c>
      <c r="D6" s="15" t="s">
        <v>37</v>
      </c>
      <c r="E6" s="15" t="s">
        <v>38</v>
      </c>
      <c r="F6" s="16"/>
      <c r="G6" s="16"/>
      <c r="H6" s="16"/>
      <c r="I6" s="19" t="s">
        <v>39</v>
      </c>
      <c r="J6" s="19" t="s">
        <v>40</v>
      </c>
      <c r="K6" s="25" t="s">
        <v>41</v>
      </c>
      <c r="L6" s="26">
        <v>70</v>
      </c>
      <c r="M6" s="26">
        <v>60</v>
      </c>
      <c r="N6" s="27">
        <f t="shared" si="0"/>
        <v>0.875</v>
      </c>
      <c r="O6" s="27">
        <f t="shared" si="1"/>
        <v>0.857142857142857</v>
      </c>
      <c r="P6" s="28"/>
    </row>
    <row r="7" s="2" customFormat="1" ht="86" customHeight="1" spans="1:16">
      <c r="A7" s="13">
        <v>5</v>
      </c>
      <c r="B7" s="17" t="s">
        <v>42</v>
      </c>
      <c r="C7" s="15" t="s">
        <v>43</v>
      </c>
      <c r="D7" s="15" t="s">
        <v>44</v>
      </c>
      <c r="E7" s="15" t="s">
        <v>45</v>
      </c>
      <c r="F7" s="15" t="s">
        <v>46</v>
      </c>
      <c r="G7" s="16"/>
      <c r="H7" s="16"/>
      <c r="I7" s="15" t="s">
        <v>18</v>
      </c>
      <c r="J7" s="24" t="s">
        <v>47</v>
      </c>
      <c r="K7" s="25" t="s">
        <v>48</v>
      </c>
      <c r="L7" s="26">
        <v>1270</v>
      </c>
      <c r="M7" s="26">
        <v>1080</v>
      </c>
      <c r="N7" s="27">
        <f t="shared" si="0"/>
        <v>0.846666666666667</v>
      </c>
      <c r="O7" s="27">
        <f t="shared" si="1"/>
        <v>0.850393700787402</v>
      </c>
      <c r="P7" s="28"/>
    </row>
    <row r="8" s="2" customFormat="1" ht="77" customHeight="1" spans="1:16">
      <c r="A8" s="13">
        <v>6</v>
      </c>
      <c r="B8" s="17" t="s">
        <v>49</v>
      </c>
      <c r="C8" s="15" t="s">
        <v>50</v>
      </c>
      <c r="D8" s="15" t="s">
        <v>51</v>
      </c>
      <c r="E8" s="15" t="s">
        <v>52</v>
      </c>
      <c r="F8" s="16"/>
      <c r="G8" s="16"/>
      <c r="H8" s="16"/>
      <c r="I8" s="15" t="s">
        <v>18</v>
      </c>
      <c r="J8" s="24"/>
      <c r="K8" s="25" t="s">
        <v>53</v>
      </c>
      <c r="L8" s="26">
        <v>1700</v>
      </c>
      <c r="M8" s="26">
        <v>1450</v>
      </c>
      <c r="N8" s="27">
        <f t="shared" si="0"/>
        <v>0.85</v>
      </c>
      <c r="O8" s="27">
        <f t="shared" si="1"/>
        <v>0.852941176470588</v>
      </c>
      <c r="P8" s="28"/>
    </row>
    <row r="9" s="2" customFormat="1" ht="67.5" spans="1:16">
      <c r="A9" s="13">
        <v>7</v>
      </c>
      <c r="B9" s="17" t="s">
        <v>54</v>
      </c>
      <c r="C9" s="15" t="s">
        <v>55</v>
      </c>
      <c r="D9" s="15" t="s">
        <v>56</v>
      </c>
      <c r="E9" s="15" t="s">
        <v>57</v>
      </c>
      <c r="F9" s="16"/>
      <c r="G9" s="16"/>
      <c r="H9" s="16"/>
      <c r="I9" s="15" t="s">
        <v>18</v>
      </c>
      <c r="J9" s="24"/>
      <c r="K9" s="25" t="s">
        <v>58</v>
      </c>
      <c r="L9" s="26">
        <v>660</v>
      </c>
      <c r="M9" s="26">
        <v>560</v>
      </c>
      <c r="N9" s="27">
        <f t="shared" si="0"/>
        <v>0.846153846153846</v>
      </c>
      <c r="O9" s="27">
        <f t="shared" si="1"/>
        <v>0.848484848484849</v>
      </c>
      <c r="P9" s="28"/>
    </row>
    <row r="10" s="2" customFormat="1" ht="67.5" spans="1:16">
      <c r="A10" s="13">
        <v>8</v>
      </c>
      <c r="B10" s="17" t="s">
        <v>59</v>
      </c>
      <c r="C10" s="15" t="s">
        <v>60</v>
      </c>
      <c r="D10" s="15" t="s">
        <v>61</v>
      </c>
      <c r="E10" s="15" t="s">
        <v>62</v>
      </c>
      <c r="F10" s="16"/>
      <c r="G10" s="16"/>
      <c r="H10" s="16"/>
      <c r="I10" s="19" t="s">
        <v>63</v>
      </c>
      <c r="J10" s="24" t="s">
        <v>64</v>
      </c>
      <c r="K10" s="25" t="s">
        <v>48</v>
      </c>
      <c r="L10" s="26">
        <v>1270</v>
      </c>
      <c r="M10" s="26">
        <v>1070</v>
      </c>
      <c r="N10" s="27">
        <f t="shared" si="0"/>
        <v>0.846666666666667</v>
      </c>
      <c r="O10" s="27">
        <f t="shared" si="1"/>
        <v>0.84251968503937</v>
      </c>
      <c r="P10" s="28"/>
    </row>
    <row r="11" s="2" customFormat="1" ht="54" spans="1:16">
      <c r="A11" s="13">
        <v>9</v>
      </c>
      <c r="B11" s="17" t="s">
        <v>65</v>
      </c>
      <c r="C11" s="15" t="s">
        <v>66</v>
      </c>
      <c r="D11" s="15" t="s">
        <v>67</v>
      </c>
      <c r="E11" s="15" t="s">
        <v>68</v>
      </c>
      <c r="F11" s="16"/>
      <c r="G11" s="19" t="s">
        <v>69</v>
      </c>
      <c r="H11" s="18" t="s">
        <v>26</v>
      </c>
      <c r="I11" s="15" t="s">
        <v>18</v>
      </c>
      <c r="J11" s="24"/>
      <c r="K11" s="25" t="s">
        <v>70</v>
      </c>
      <c r="L11" s="26">
        <v>420</v>
      </c>
      <c r="M11" s="26">
        <v>360</v>
      </c>
      <c r="N11" s="27">
        <f t="shared" si="0"/>
        <v>0.84</v>
      </c>
      <c r="O11" s="27">
        <f t="shared" si="1"/>
        <v>0.857142857142857</v>
      </c>
      <c r="P11" s="28"/>
    </row>
    <row r="12" s="2" customFormat="1" ht="67" customHeight="1" spans="1:16">
      <c r="A12" s="13">
        <v>10</v>
      </c>
      <c r="B12" s="17" t="s">
        <v>71</v>
      </c>
      <c r="C12" s="15" t="s">
        <v>72</v>
      </c>
      <c r="D12" s="15" t="s">
        <v>73</v>
      </c>
      <c r="E12" s="15" t="s">
        <v>74</v>
      </c>
      <c r="F12" s="16"/>
      <c r="G12" s="16"/>
      <c r="H12" s="16"/>
      <c r="I12" s="15" t="s">
        <v>18</v>
      </c>
      <c r="J12" s="24"/>
      <c r="K12" s="25" t="s">
        <v>75</v>
      </c>
      <c r="L12" s="26">
        <v>640</v>
      </c>
      <c r="M12" s="26">
        <v>540</v>
      </c>
      <c r="N12" s="27">
        <f t="shared" si="0"/>
        <v>0.853333333333333</v>
      </c>
      <c r="O12" s="27">
        <f t="shared" si="1"/>
        <v>0.84375</v>
      </c>
      <c r="P12" s="28"/>
    </row>
    <row r="13" s="2" customFormat="1" ht="77" customHeight="1" spans="1:16">
      <c r="A13" s="13">
        <v>11</v>
      </c>
      <c r="B13" s="17" t="s">
        <v>76</v>
      </c>
      <c r="C13" s="15" t="s">
        <v>77</v>
      </c>
      <c r="D13" s="15" t="s">
        <v>78</v>
      </c>
      <c r="E13" s="15" t="s">
        <v>79</v>
      </c>
      <c r="F13" s="15" t="s">
        <v>80</v>
      </c>
      <c r="G13" s="16"/>
      <c r="H13" s="16"/>
      <c r="I13" s="15" t="s">
        <v>18</v>
      </c>
      <c r="J13" s="24" t="s">
        <v>81</v>
      </c>
      <c r="K13" s="25" t="s">
        <v>82</v>
      </c>
      <c r="L13" s="26">
        <v>200</v>
      </c>
      <c r="M13" s="26">
        <v>170</v>
      </c>
      <c r="N13" s="27">
        <f t="shared" si="0"/>
        <v>0.833333333333333</v>
      </c>
      <c r="O13" s="27">
        <f t="shared" si="1"/>
        <v>0.85</v>
      </c>
      <c r="P13" s="28"/>
    </row>
    <row r="14" s="2" customFormat="1" ht="72" customHeight="1" spans="1:16">
      <c r="A14" s="13">
        <v>12</v>
      </c>
      <c r="B14" s="17" t="s">
        <v>83</v>
      </c>
      <c r="C14" s="15" t="s">
        <v>84</v>
      </c>
      <c r="D14" s="15" t="s">
        <v>85</v>
      </c>
      <c r="E14" s="15" t="s">
        <v>86</v>
      </c>
      <c r="F14" s="15" t="s">
        <v>87</v>
      </c>
      <c r="G14" s="16"/>
      <c r="H14" s="16"/>
      <c r="I14" s="19" t="s">
        <v>88</v>
      </c>
      <c r="J14" s="24" t="s">
        <v>89</v>
      </c>
      <c r="K14" s="25" t="s">
        <v>90</v>
      </c>
      <c r="L14" s="26">
        <v>850</v>
      </c>
      <c r="M14" s="26">
        <v>720</v>
      </c>
      <c r="N14" s="27">
        <f t="shared" si="0"/>
        <v>0.85</v>
      </c>
      <c r="O14" s="27">
        <f t="shared" si="1"/>
        <v>0.847058823529412</v>
      </c>
      <c r="P14" s="28"/>
    </row>
    <row r="15" s="3" customFormat="1" ht="188" customHeight="1" spans="1:16">
      <c r="A15" s="20" t="s">
        <v>91</v>
      </c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7"/>
      <c r="O15" s="27"/>
      <c r="P15" s="28"/>
    </row>
  </sheetData>
  <mergeCells count="2">
    <mergeCell ref="A1:M1"/>
    <mergeCell ref="A15:M15"/>
  </mergeCells>
  <pageMargins left="0.503472222222222" right="0.306944444444444" top="0.751388888888889" bottom="0.554861111111111" header="0.298611111111111" footer="0.298611111111111"/>
  <pageSetup paperSize="9" orientation="landscape" horizontalDpi="600"/>
  <headerFooter>
    <oddHeader>&amp;L附件1</oddHeader>
    <oddFooter>&amp;C第 &amp;P 页，共 &amp;N 页</oddFooter>
  </headerFooter>
  <rowBreaks count="4" manualBreakCount="4">
    <brk id="6" max="12" man="1"/>
    <brk id="12" max="12" man="1"/>
    <brk id="16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好想吃糖油粑粑</cp:lastModifiedBy>
  <dcterms:created xsi:type="dcterms:W3CDTF">2023-05-12T11:15:00Z</dcterms:created>
  <dcterms:modified xsi:type="dcterms:W3CDTF">2024-04-15T07:17:48Z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