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业务工作经费" sheetId="4" r:id="rId1"/>
  </sheets>
  <definedNames>
    <definedName name="_xlnm.Print_Area" localSheetId="0">业务工作经费!$A$1:$I$32</definedName>
  </definedNames>
  <calcPr calcId="144525"/>
</workbook>
</file>

<file path=xl/sharedStrings.xml><?xml version="1.0" encoding="utf-8"?>
<sst xmlns="http://schemas.openxmlformats.org/spreadsheetml/2006/main" count="88" uniqueCount="80">
  <si>
    <r>
      <rPr>
        <sz val="10"/>
        <rFont val="宋体"/>
        <charset val="0"/>
      </rPr>
      <t>附件</t>
    </r>
    <r>
      <rPr>
        <sz val="10"/>
        <rFont val="Times New Roman"/>
        <charset val="0"/>
      </rPr>
      <t>3</t>
    </r>
  </si>
  <si>
    <t>2023年度业务工作经费绩效自评表</t>
  </si>
  <si>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 xml:space="preserve">  2023 </t>
    </r>
    <r>
      <rPr>
        <sz val="10"/>
        <color rgb="FF000000"/>
        <rFont val="宋体"/>
        <charset val="134"/>
      </rPr>
      <t>年度）</t>
    </r>
  </si>
  <si>
    <r>
      <rPr>
        <sz val="10"/>
        <color rgb="FF000000"/>
        <rFont val="宋体"/>
        <charset val="134"/>
      </rPr>
      <t>项目支出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名称</t>
    </r>
  </si>
  <si>
    <t>湖南省医疗保障局业务工作经费</t>
  </si>
  <si>
    <r>
      <rPr>
        <sz val="10"/>
        <color rgb="FF000000"/>
        <rFont val="宋体"/>
        <charset val="134"/>
      </rPr>
      <t>主管部门</t>
    </r>
  </si>
  <si>
    <t>湖南省医疗保障局</t>
  </si>
  <si>
    <r>
      <rPr>
        <sz val="10"/>
        <color rgb="FF000000"/>
        <rFont val="宋体"/>
        <charset val="134"/>
      </rPr>
      <t>实施单位</t>
    </r>
  </si>
  <si>
    <r>
      <rPr>
        <sz val="10"/>
        <color rgb="FF000000"/>
        <rFont val="宋体"/>
        <charset val="134"/>
      </rPr>
      <t>项目资金（万元）</t>
    </r>
  </si>
  <si>
    <r>
      <rPr>
        <sz val="10"/>
        <color rgb="FF000000"/>
        <rFont val="宋体"/>
        <charset val="134"/>
      </rPr>
      <t>年初预算数</t>
    </r>
  </si>
  <si>
    <r>
      <rPr>
        <sz val="10"/>
        <color rgb="FF000000"/>
        <rFont val="宋体"/>
        <charset val="134"/>
      </rPr>
      <t>全年预算数</t>
    </r>
  </si>
  <si>
    <r>
      <rPr>
        <sz val="10"/>
        <color theme="1"/>
        <rFont val="宋体"/>
        <charset val="134"/>
      </rPr>
      <t>全年执行数</t>
    </r>
  </si>
  <si>
    <r>
      <rPr>
        <sz val="10"/>
        <color theme="1"/>
        <rFont val="宋体"/>
        <charset val="134"/>
      </rPr>
      <t>分值</t>
    </r>
  </si>
  <si>
    <r>
      <rPr>
        <sz val="10"/>
        <color theme="1"/>
        <rFont val="宋体"/>
        <charset val="134"/>
      </rPr>
      <t>执行率</t>
    </r>
  </si>
  <si>
    <r>
      <rPr>
        <sz val="10"/>
        <color theme="1"/>
        <rFont val="宋体"/>
        <charset val="134"/>
      </rPr>
      <t>得分</t>
    </r>
  </si>
  <si>
    <r>
      <rPr>
        <sz val="10"/>
        <color rgb="FF000000"/>
        <rFont val="宋体"/>
        <charset val="134"/>
      </rPr>
      <t>年度资金总额　</t>
    </r>
  </si>
  <si>
    <r>
      <rPr>
        <sz val="10"/>
        <color rgb="FF000000"/>
        <rFont val="宋体"/>
        <charset val="134"/>
      </rPr>
      <t>其中：当年财政拨款　</t>
    </r>
  </si>
  <si>
    <r>
      <rPr>
        <sz val="10"/>
        <color rgb="FF000000"/>
        <rFont val="宋体"/>
        <charset val="134"/>
      </rPr>
      <t>上年结转资金　</t>
    </r>
  </si>
  <si>
    <r>
      <rPr>
        <sz val="10"/>
        <color rgb="FF000000"/>
        <rFont val="宋体"/>
        <charset val="134"/>
      </rPr>
      <t>其他资金</t>
    </r>
  </si>
  <si>
    <r>
      <rPr>
        <sz val="10"/>
        <color rgb="FF000000"/>
        <rFont val="宋体"/>
        <charset val="134"/>
      </rPr>
      <t>年度总体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目标</t>
    </r>
  </si>
  <si>
    <r>
      <rPr>
        <sz val="10"/>
        <color rgb="FF000000"/>
        <rFont val="宋体"/>
        <charset val="134"/>
      </rPr>
      <t>预期目标</t>
    </r>
  </si>
  <si>
    <r>
      <rPr>
        <sz val="10"/>
        <color rgb="FF000000"/>
        <rFont val="宋体"/>
        <charset val="134"/>
      </rPr>
      <t>实际完成情况　</t>
    </r>
  </si>
  <si>
    <t>维持局机关及所属单位正常运转、保障单位履行职责的需要。推进医保支付方式改革，加强医保基金监管，落实重特大疾病医疗保险和医疗救助制度，健全职工医保保障机制，深化药品和医用耗材集中带量采购机制。</t>
  </si>
  <si>
    <t>维持了局机关及所属单位正常运转、保障了单位履行职责的需要。支付方式改革加速推进。我们完成DRG/DIP实际付费统筹区全覆盖任务，在全国性DRG/DIP改革工作大会上交流发言10次，初步实现患者减负、基金减支、医院增效、分级诊疗的改革预期。完善日间手术医保支付管理，实施中医优势病种安疗效价值付费。统一规范政策程序。全省自2022年1月1日起全面实施《湖南省医疗救助办法》，全面规范医疗救助对象范围、医疗救助方式和相应待遇标准，明确医疗救助申请、审核和办理程序，通过资助困难群众参加居民医保、实施住院医疗救助和门诊医疗救助，充分发挥医疗救助制度托底保障功能作用。建立健全职工门诊共济保障机制。2022年3月，以省政府办公厅名义出台《关于建立健全职工基本医疗保险门诊共济保障机制的实施意见》（湘政办发〔2022〕12号）。药耗集采机制不断完善。我们执行三批国家集采药品和耗材中选结果，参加16个药品和耗材品种的省际联盟集采，集采药品累计达到482个，高值医用耗材达到13种，累计节省资金约150多亿元。全面实施医保基金直接结算集采货款，累计拨付6.5亿元。</t>
  </si>
  <si>
    <r>
      <rPr>
        <sz val="10"/>
        <color rgb="FF000000"/>
        <rFont val="宋体"/>
        <charset val="134"/>
      </rPr>
      <t>绩效指标</t>
    </r>
  </si>
  <si>
    <r>
      <rPr>
        <sz val="10"/>
        <color rgb="FF000000"/>
        <rFont val="宋体"/>
        <charset val="134"/>
      </rPr>
      <t>一级指标</t>
    </r>
  </si>
  <si>
    <r>
      <rPr>
        <sz val="10"/>
        <color rgb="FF000000"/>
        <rFont val="宋体"/>
        <charset val="134"/>
      </rPr>
      <t>二级指标</t>
    </r>
  </si>
  <si>
    <r>
      <rPr>
        <sz val="10"/>
        <color rgb="FF000000"/>
        <rFont val="宋体"/>
        <charset val="134"/>
      </rPr>
      <t>三级指标</t>
    </r>
  </si>
  <si>
    <r>
      <rPr>
        <sz val="10"/>
        <color rgb="FF000000"/>
        <rFont val="宋体"/>
        <charset val="134"/>
      </rPr>
      <t>年度指标值</t>
    </r>
  </si>
  <si>
    <r>
      <rPr>
        <sz val="10"/>
        <color rgb="FF000000"/>
        <rFont val="宋体"/>
        <charset val="134"/>
      </rPr>
      <t>实际完成值</t>
    </r>
  </si>
  <si>
    <r>
      <rPr>
        <sz val="10"/>
        <color rgb="FF000000"/>
        <rFont val="宋体"/>
        <charset val="134"/>
      </rPr>
      <t>分值</t>
    </r>
  </si>
  <si>
    <r>
      <rPr>
        <sz val="10"/>
        <color rgb="FF000000"/>
        <rFont val="宋体"/>
        <charset val="134"/>
      </rPr>
      <t>得分</t>
    </r>
  </si>
  <si>
    <r>
      <rPr>
        <sz val="10"/>
        <color rgb="FF000000"/>
        <rFont val="宋体"/>
        <charset val="134"/>
      </rPr>
      <t>偏差原因分析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及改进措施</t>
    </r>
  </si>
  <si>
    <r>
      <rPr>
        <sz val="10"/>
        <color rgb="FF000000"/>
        <rFont val="宋体"/>
        <charset val="134"/>
      </rPr>
      <t>产出指标</t>
    </r>
    <r>
      <rPr>
        <sz val="10"/>
        <color rgb="FF000000"/>
        <rFont val="Times New Roman"/>
        <charset val="134"/>
      </rPr>
      <t xml:space="preserve">
(50</t>
    </r>
    <r>
      <rPr>
        <sz val="10"/>
        <color rgb="FF000000"/>
        <rFont val="宋体"/>
        <charset val="134"/>
      </rPr>
      <t>分</t>
    </r>
    <r>
      <rPr>
        <sz val="10"/>
        <color rgb="FF000000"/>
        <rFont val="Times New Roman"/>
        <charset val="134"/>
      </rPr>
      <t>)</t>
    </r>
  </si>
  <si>
    <r>
      <rPr>
        <sz val="10"/>
        <color rgb="FF000000"/>
        <rFont val="宋体"/>
        <charset val="134"/>
      </rPr>
      <t>数量指标</t>
    </r>
  </si>
  <si>
    <t>专科治理数量</t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</si>
  <si>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个</t>
    </r>
  </si>
  <si>
    <r>
      <rPr>
        <sz val="10"/>
        <rFont val="宋体"/>
        <charset val="134"/>
      </rPr>
      <t>完成培训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</si>
  <si>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次</t>
    </r>
  </si>
  <si>
    <r>
      <rPr>
        <sz val="10"/>
        <rFont val="宋体"/>
        <charset val="134"/>
      </rPr>
      <t>会议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</si>
  <si>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次</t>
    </r>
  </si>
  <si>
    <r>
      <rPr>
        <sz val="10"/>
        <rFont val="宋体"/>
        <charset val="134"/>
      </rPr>
      <t>完成报告</t>
    </r>
  </si>
  <si>
    <r>
      <rPr>
        <sz val="10"/>
        <rFont val="宋体"/>
        <charset val="134"/>
      </rPr>
      <t>欺诈骗保宣传受众人数</t>
    </r>
    <r>
      <rPr>
        <sz val="10"/>
        <rFont val="Times New Roman"/>
        <charset val="134"/>
      </rPr>
      <t xml:space="preserve"> </t>
    </r>
  </si>
  <si>
    <r>
      <rPr>
        <sz val="10"/>
        <color rgb="FF000000"/>
        <rFont val="Times New Roman"/>
        <charset val="134"/>
      </rPr>
      <t>≥20</t>
    </r>
    <r>
      <rPr>
        <sz val="10"/>
        <color rgb="FF000000"/>
        <rFont val="宋体"/>
        <charset val="134"/>
      </rPr>
      <t>万人</t>
    </r>
  </si>
  <si>
    <r>
      <rPr>
        <sz val="10"/>
        <color rgb="FF000000"/>
        <rFont val="Times New Roman"/>
        <charset val="134"/>
      </rPr>
      <t>&gt;210</t>
    </r>
    <r>
      <rPr>
        <sz val="10"/>
        <color rgb="FF000000"/>
        <rFont val="宋体"/>
        <charset val="134"/>
      </rPr>
      <t>万</t>
    </r>
  </si>
  <si>
    <r>
      <rPr>
        <sz val="10"/>
        <color rgb="FF000000"/>
        <rFont val="宋体"/>
        <charset val="134"/>
      </rPr>
      <t>质量指标</t>
    </r>
  </si>
  <si>
    <r>
      <rPr>
        <sz val="10"/>
        <color rgb="FF000000"/>
        <rFont val="宋体"/>
        <charset val="134"/>
      </rPr>
      <t>对市州检查率</t>
    </r>
  </si>
  <si>
    <t>培训合格率</t>
  </si>
  <si>
    <t>≥90%</t>
  </si>
  <si>
    <t>档案整理</t>
  </si>
  <si>
    <r>
      <rPr>
        <sz val="10"/>
        <color rgb="FF000000"/>
        <rFont val="宋体"/>
        <charset val="134"/>
      </rPr>
      <t>按时按质</t>
    </r>
  </si>
  <si>
    <r>
      <rPr>
        <sz val="10"/>
        <color rgb="FF000000"/>
        <rFont val="宋体"/>
        <charset val="134"/>
      </rPr>
      <t>对全部档案资料进行了数字化扫描，并制作成了</t>
    </r>
    <r>
      <rPr>
        <sz val="10"/>
        <color rgb="FF000000"/>
        <rFont val="Times New Roman"/>
        <charset val="134"/>
      </rPr>
      <t>pdf</t>
    </r>
    <r>
      <rPr>
        <sz val="10"/>
        <color rgb="FF000000"/>
        <rFont val="宋体"/>
        <charset val="134"/>
      </rPr>
      <t>文件存档，确保了可用性可查性</t>
    </r>
  </si>
  <si>
    <r>
      <rPr>
        <sz val="10"/>
        <color rgb="FF000000"/>
        <rFont val="宋体"/>
        <charset val="134"/>
      </rPr>
      <t>时效指标</t>
    </r>
  </si>
  <si>
    <t>举报案件办理天数</t>
  </si>
  <si>
    <r>
      <rPr>
        <sz val="10"/>
        <color theme="1"/>
        <rFont val="Times New Roman"/>
        <charset val="134"/>
      </rPr>
      <t>≤90</t>
    </r>
    <r>
      <rPr>
        <sz val="10"/>
        <color theme="1"/>
        <rFont val="宋体"/>
        <charset val="134"/>
      </rPr>
      <t>天</t>
    </r>
  </si>
  <si>
    <r>
      <rPr>
        <sz val="10"/>
        <color rgb="FF000000"/>
        <rFont val="宋体"/>
        <charset val="134"/>
      </rPr>
      <t>＜</t>
    </r>
    <r>
      <rPr>
        <sz val="10"/>
        <color rgb="FF000000"/>
        <rFont val="Times New Roman"/>
        <charset val="134"/>
      </rPr>
      <t>90</t>
    </r>
    <r>
      <rPr>
        <sz val="10"/>
        <color rgb="FF000000"/>
        <rFont val="宋体"/>
        <charset val="134"/>
      </rPr>
      <t>天</t>
    </r>
  </si>
  <si>
    <r>
      <rPr>
        <sz val="10"/>
        <color rgb="FF000000"/>
        <rFont val="宋体"/>
        <charset val="134"/>
      </rPr>
      <t>重点工作完成时间</t>
    </r>
  </si>
  <si>
    <r>
      <rPr>
        <sz val="10"/>
        <color rgb="FF000000"/>
        <rFont val="Times New Roman"/>
        <charset val="134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charset val="134"/>
      </rPr>
      <t>31</t>
    </r>
    <r>
      <rPr>
        <sz val="10"/>
        <color rgb="FF000000"/>
        <rFont val="宋体"/>
        <charset val="134"/>
      </rPr>
      <t>日前</t>
    </r>
  </si>
  <si>
    <r>
      <rPr>
        <sz val="10"/>
        <color rgb="FF000000"/>
        <rFont val="宋体"/>
        <charset val="134"/>
      </rPr>
      <t>成本指标</t>
    </r>
  </si>
  <si>
    <r>
      <rPr>
        <sz val="10"/>
        <color rgb="FF000000"/>
        <rFont val="宋体"/>
        <charset val="134"/>
      </rPr>
      <t>不超过预算</t>
    </r>
  </si>
  <si>
    <r>
      <rPr>
        <sz val="10"/>
        <color rgb="FF000000"/>
        <rFont val="Times New Roman"/>
        <charset val="134"/>
      </rPr>
      <t>1001.20</t>
    </r>
    <r>
      <rPr>
        <sz val="10"/>
        <color rgb="FF000000"/>
        <rFont val="宋体"/>
        <charset val="134"/>
      </rPr>
      <t>万元</t>
    </r>
  </si>
  <si>
    <r>
      <rPr>
        <sz val="10"/>
        <color rgb="FF000000"/>
        <rFont val="宋体"/>
        <charset val="134"/>
      </rPr>
      <t>未超预算</t>
    </r>
  </si>
  <si>
    <r>
      <rPr>
        <sz val="10"/>
        <color rgb="FF000000"/>
        <rFont val="宋体"/>
        <charset val="134"/>
      </rPr>
      <t>效益指标（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</si>
  <si>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经济效益指标</t>
    </r>
  </si>
  <si>
    <t>追回违规医保资金数额</t>
  </si>
  <si>
    <r>
      <rPr>
        <sz val="10"/>
        <color rgb="FF000000"/>
        <rFont val="Times New Roman"/>
        <charset val="134"/>
      </rPr>
      <t>≥500</t>
    </r>
    <r>
      <rPr>
        <sz val="10"/>
        <color rgb="FF000000"/>
        <rFont val="宋体"/>
        <charset val="134"/>
      </rPr>
      <t>万元</t>
    </r>
  </si>
  <si>
    <r>
      <rPr>
        <sz val="10"/>
        <rFont val="Times New Roman"/>
        <charset val="134"/>
      </rPr>
      <t>6641</t>
    </r>
    <r>
      <rPr>
        <sz val="10"/>
        <rFont val="宋体"/>
        <charset val="134"/>
      </rPr>
      <t>万</t>
    </r>
  </si>
  <si>
    <r>
      <rPr>
        <sz val="10"/>
        <color rgb="FF000000"/>
        <rFont val="宋体"/>
        <charset val="134"/>
      </rPr>
      <t>社会效益指标</t>
    </r>
  </si>
  <si>
    <r>
      <rPr>
        <sz val="10"/>
        <color rgb="FF000000"/>
        <rFont val="宋体"/>
        <charset val="134"/>
      </rPr>
      <t>保障单位履行职责</t>
    </r>
  </si>
  <si>
    <r>
      <rPr>
        <sz val="10"/>
        <color rgb="FF000000"/>
        <rFont val="宋体"/>
        <charset val="134"/>
      </rPr>
      <t>可持续影响指标</t>
    </r>
  </si>
  <si>
    <r>
      <rPr>
        <sz val="10"/>
        <color rgb="FF000000"/>
        <rFont val="宋体"/>
        <charset val="134"/>
      </rPr>
      <t>行政效能</t>
    </r>
  </si>
  <si>
    <r>
      <rPr>
        <sz val="10"/>
        <color rgb="FF000000"/>
        <rFont val="宋体"/>
        <charset val="134"/>
      </rPr>
      <t>实施效果好</t>
    </r>
  </si>
  <si>
    <r>
      <rPr>
        <sz val="10"/>
        <color rgb="FF000000"/>
        <rFont val="宋体"/>
        <charset val="134"/>
      </rPr>
      <t>满意度指标（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</si>
  <si>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服务对象满意度指标</t>
    </r>
  </si>
  <si>
    <t>参保人对经办服务在满意度</t>
  </si>
  <si>
    <t>≥85%</t>
  </si>
  <si>
    <r>
      <rPr>
        <sz val="10"/>
        <color rgb="FF000000"/>
        <rFont val="宋体"/>
        <charset val="134"/>
      </rPr>
      <t>总分</t>
    </r>
  </si>
  <si>
    <r>
      <rPr>
        <sz val="10"/>
        <color indexed="8"/>
        <rFont val="宋体"/>
        <charset val="134"/>
      </rPr>
      <t>填表人：</t>
    </r>
    <r>
      <rPr>
        <sz val="10"/>
        <color indexed="8"/>
        <rFont val="Arial"/>
        <charset val="0"/>
      </rPr>
      <t xml:space="preserve">	</t>
    </r>
  </si>
  <si>
    <r>
      <rPr>
        <sz val="10"/>
        <color indexed="8"/>
        <rFont val="宋体"/>
        <charset val="134"/>
      </rPr>
      <t>填报日期：</t>
    </r>
  </si>
  <si>
    <r>
      <rPr>
        <sz val="10"/>
        <color indexed="8"/>
        <rFont val="宋体"/>
        <charset val="134"/>
      </rPr>
      <t>联系电话：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</si>
</sst>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Times New Roman"/>
      <charset val="0"/>
    </font>
    <font>
      <sz val="10"/>
      <color rgb="FF000000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Times New Roman"/>
      <charset val="0"/>
    </font>
    <font>
      <sz val="10"/>
      <color indexed="8"/>
      <name val="宋体"/>
      <charset val="134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3" borderId="1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1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3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0" fontId="10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7" fillId="0" borderId="1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view="pageBreakPreview" zoomScaleNormal="100" workbookViewId="0">
      <selection activeCell="J9" sqref="J9:J12"/>
    </sheetView>
  </sheetViews>
  <sheetFormatPr defaultColWidth="9" defaultRowHeight="12"/>
  <cols>
    <col min="1" max="1" width="10.1083333333333" style="1" customWidth="1"/>
    <col min="2" max="2" width="11.775" style="1" customWidth="1"/>
    <col min="3" max="3" width="15.4416666666667" style="1" customWidth="1"/>
    <col min="4" max="4" width="21" style="1" customWidth="1"/>
    <col min="5" max="6" width="18.225" style="1" customWidth="1"/>
    <col min="7" max="8" width="16" style="1" customWidth="1"/>
    <col min="9" max="9" width="17.6666666666667" style="1" customWidth="1"/>
    <col min="10" max="16384" width="9" style="1"/>
  </cols>
  <sheetData>
    <row r="1" ht="12.75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2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12.75" spans="1:9">
      <c r="A3" s="6" t="s">
        <v>2</v>
      </c>
      <c r="B3" s="7"/>
      <c r="C3" s="7"/>
      <c r="D3" s="7"/>
      <c r="E3" s="7"/>
      <c r="F3" s="7"/>
      <c r="G3" s="7"/>
      <c r="H3" s="7"/>
      <c r="I3" s="7"/>
    </row>
    <row r="4" spans="1:9">
      <c r="A4" s="8" t="s">
        <v>3</v>
      </c>
      <c r="B4" s="9" t="s">
        <v>4</v>
      </c>
      <c r="C4" s="8"/>
      <c r="D4" s="8"/>
      <c r="E4" s="8"/>
      <c r="F4" s="8"/>
      <c r="G4" s="8"/>
      <c r="H4" s="8"/>
      <c r="I4" s="8"/>
    </row>
    <row r="5" spans="1:9">
      <c r="A5" s="8"/>
      <c r="B5" s="8"/>
      <c r="C5" s="8"/>
      <c r="D5" s="8"/>
      <c r="E5" s="8"/>
      <c r="F5" s="8"/>
      <c r="G5" s="8"/>
      <c r="H5" s="8"/>
      <c r="I5" s="8"/>
    </row>
    <row r="6" spans="1:9">
      <c r="A6" s="10" t="s">
        <v>5</v>
      </c>
      <c r="B6" s="9" t="s">
        <v>6</v>
      </c>
      <c r="C6" s="8"/>
      <c r="D6" s="8"/>
      <c r="E6" s="8"/>
      <c r="F6" s="8" t="s">
        <v>7</v>
      </c>
      <c r="G6" s="9" t="s">
        <v>6</v>
      </c>
      <c r="H6" s="8"/>
      <c r="I6" s="8"/>
    </row>
    <row r="7" ht="12.75" spans="1:9">
      <c r="A7" s="8" t="s">
        <v>8</v>
      </c>
      <c r="B7" s="10"/>
      <c r="C7" s="10"/>
      <c r="D7" s="8" t="s">
        <v>9</v>
      </c>
      <c r="E7" s="8" t="s">
        <v>10</v>
      </c>
      <c r="F7" s="11" t="s">
        <v>11</v>
      </c>
      <c r="G7" s="11" t="s">
        <v>12</v>
      </c>
      <c r="H7" s="11" t="s">
        <v>13</v>
      </c>
      <c r="I7" s="11" t="s">
        <v>14</v>
      </c>
    </row>
    <row r="8" ht="12.75" spans="1:9">
      <c r="A8" s="8"/>
      <c r="B8" s="10" t="s">
        <v>15</v>
      </c>
      <c r="C8" s="10"/>
      <c r="D8" s="12">
        <f>SUM(D9:D10)</f>
        <v>783.4</v>
      </c>
      <c r="E8" s="12">
        <f>SUM(E9:E10)</f>
        <v>1001.2</v>
      </c>
      <c r="F8" s="12">
        <f>SUM(F9:F10)</f>
        <v>722.71</v>
      </c>
      <c r="G8" s="13">
        <v>10</v>
      </c>
      <c r="H8" s="14">
        <f>F8/E8</f>
        <v>0.721843787455054</v>
      </c>
      <c r="I8" s="12">
        <v>7.22</v>
      </c>
    </row>
    <row r="9" ht="12.75" spans="1:9">
      <c r="A9" s="8"/>
      <c r="B9" s="10" t="s">
        <v>16</v>
      </c>
      <c r="C9" s="10"/>
      <c r="D9" s="12">
        <v>356.92</v>
      </c>
      <c r="E9" s="12">
        <f>356.92+80+137.8</f>
        <v>574.72</v>
      </c>
      <c r="F9" s="12">
        <f>282.54+40+3.6</f>
        <v>326.14</v>
      </c>
      <c r="G9" s="15"/>
      <c r="H9" s="15"/>
      <c r="I9" s="15"/>
    </row>
    <row r="10" ht="12.75" spans="1:9">
      <c r="A10" s="8"/>
      <c r="B10" s="16" t="s">
        <v>17</v>
      </c>
      <c r="C10" s="16"/>
      <c r="D10" s="12">
        <f>426.42+0.06</f>
        <v>426.48</v>
      </c>
      <c r="E10" s="12">
        <f>426.42+0.06</f>
        <v>426.48</v>
      </c>
      <c r="F10" s="12">
        <f>396.51+0.06</f>
        <v>396.57</v>
      </c>
      <c r="G10" s="15"/>
      <c r="H10" s="15"/>
      <c r="I10" s="15"/>
    </row>
    <row r="11" ht="12.75" spans="1:9">
      <c r="A11" s="8"/>
      <c r="B11" s="16" t="s">
        <v>18</v>
      </c>
      <c r="C11" s="16"/>
      <c r="D11" s="10"/>
      <c r="E11" s="10"/>
      <c r="F11" s="10"/>
      <c r="G11" s="10"/>
      <c r="H11" s="10"/>
      <c r="I11" s="10"/>
    </row>
    <row r="12" ht="12.75" spans="1:9">
      <c r="A12" s="8" t="s">
        <v>19</v>
      </c>
      <c r="B12" s="8" t="s">
        <v>20</v>
      </c>
      <c r="C12" s="8"/>
      <c r="D12" s="8"/>
      <c r="E12" s="8"/>
      <c r="F12" s="8" t="s">
        <v>21</v>
      </c>
      <c r="G12" s="8"/>
      <c r="H12" s="8"/>
      <c r="I12" s="8"/>
    </row>
    <row r="13" ht="147" customHeight="1" spans="1:9">
      <c r="A13" s="8"/>
      <c r="B13" s="17" t="s">
        <v>22</v>
      </c>
      <c r="C13" s="18"/>
      <c r="D13" s="18"/>
      <c r="E13" s="19"/>
      <c r="F13" s="20" t="s">
        <v>23</v>
      </c>
      <c r="G13" s="21"/>
      <c r="H13" s="21"/>
      <c r="I13" s="38"/>
    </row>
    <row r="14" spans="1:9">
      <c r="A14" s="8" t="s">
        <v>24</v>
      </c>
      <c r="B14" s="8" t="s">
        <v>25</v>
      </c>
      <c r="C14" s="8" t="s">
        <v>26</v>
      </c>
      <c r="D14" s="8" t="s">
        <v>27</v>
      </c>
      <c r="E14" s="8" t="s">
        <v>28</v>
      </c>
      <c r="F14" s="8" t="s">
        <v>29</v>
      </c>
      <c r="G14" s="8" t="s">
        <v>30</v>
      </c>
      <c r="H14" s="8" t="s">
        <v>31</v>
      </c>
      <c r="I14" s="8" t="s">
        <v>32</v>
      </c>
    </row>
    <row r="15" spans="1:9">
      <c r="A15" s="8"/>
      <c r="B15" s="8"/>
      <c r="C15" s="8"/>
      <c r="D15" s="8"/>
      <c r="E15" s="8"/>
      <c r="F15" s="8"/>
      <c r="G15" s="8"/>
      <c r="H15" s="8"/>
      <c r="I15" s="8"/>
    </row>
    <row r="16" ht="12.75" spans="1:9">
      <c r="A16" s="8"/>
      <c r="B16" s="8" t="s">
        <v>33</v>
      </c>
      <c r="C16" s="22" t="s">
        <v>34</v>
      </c>
      <c r="D16" s="23" t="s">
        <v>35</v>
      </c>
      <c r="E16" s="8" t="s">
        <v>36</v>
      </c>
      <c r="F16" s="13" t="s">
        <v>36</v>
      </c>
      <c r="G16" s="8">
        <v>2</v>
      </c>
      <c r="H16" s="8">
        <f>G16</f>
        <v>2</v>
      </c>
      <c r="I16" s="10"/>
    </row>
    <row r="17" ht="12.75" spans="1:9">
      <c r="A17" s="8"/>
      <c r="B17" s="8"/>
      <c r="C17" s="24"/>
      <c r="D17" s="25" t="s">
        <v>37</v>
      </c>
      <c r="E17" s="8" t="s">
        <v>38</v>
      </c>
      <c r="F17" s="13" t="s">
        <v>38</v>
      </c>
      <c r="G17" s="8">
        <v>4</v>
      </c>
      <c r="H17" s="8">
        <f t="shared" ref="H17:H30" si="0">G17</f>
        <v>4</v>
      </c>
      <c r="I17" s="10"/>
    </row>
    <row r="18" ht="12.75" spans="1:9">
      <c r="A18" s="8"/>
      <c r="B18" s="8"/>
      <c r="C18" s="24"/>
      <c r="D18" s="25" t="s">
        <v>39</v>
      </c>
      <c r="E18" s="8" t="s">
        <v>40</v>
      </c>
      <c r="F18" s="13" t="s">
        <v>40</v>
      </c>
      <c r="G18" s="8">
        <v>2</v>
      </c>
      <c r="H18" s="8">
        <f t="shared" si="0"/>
        <v>2</v>
      </c>
      <c r="I18" s="10"/>
    </row>
    <row r="19" ht="12.75" spans="1:9">
      <c r="A19" s="8"/>
      <c r="B19" s="8"/>
      <c r="C19" s="24"/>
      <c r="D19" s="25" t="s">
        <v>41</v>
      </c>
      <c r="E19" s="8" t="s">
        <v>36</v>
      </c>
      <c r="F19" s="13" t="s">
        <v>36</v>
      </c>
      <c r="G19" s="8">
        <v>3</v>
      </c>
      <c r="H19" s="8">
        <f t="shared" si="0"/>
        <v>3</v>
      </c>
      <c r="I19" s="10"/>
    </row>
    <row r="20" ht="12.75" spans="1:9">
      <c r="A20" s="8"/>
      <c r="B20" s="8"/>
      <c r="C20" s="24"/>
      <c r="D20" s="26" t="s">
        <v>42</v>
      </c>
      <c r="E20" s="8" t="s">
        <v>43</v>
      </c>
      <c r="F20" s="13" t="s">
        <v>44</v>
      </c>
      <c r="G20" s="8">
        <v>2</v>
      </c>
      <c r="H20" s="8">
        <f t="shared" si="0"/>
        <v>2</v>
      </c>
      <c r="I20" s="10"/>
    </row>
    <row r="21" ht="12.75" spans="1:9">
      <c r="A21" s="8"/>
      <c r="B21" s="8"/>
      <c r="C21" s="22" t="s">
        <v>45</v>
      </c>
      <c r="D21" s="13" t="s">
        <v>46</v>
      </c>
      <c r="E21" s="27">
        <v>1</v>
      </c>
      <c r="F21" s="27">
        <v>1</v>
      </c>
      <c r="G21" s="8">
        <v>3</v>
      </c>
      <c r="H21" s="8">
        <f t="shared" si="0"/>
        <v>3</v>
      </c>
      <c r="I21" s="10"/>
    </row>
    <row r="22" ht="12.75" spans="1:9">
      <c r="A22" s="8"/>
      <c r="B22" s="8"/>
      <c r="C22" s="24"/>
      <c r="D22" s="23" t="s">
        <v>47</v>
      </c>
      <c r="E22" s="27" t="s">
        <v>48</v>
      </c>
      <c r="F22" s="28">
        <v>1</v>
      </c>
      <c r="G22" s="8">
        <v>3</v>
      </c>
      <c r="H22" s="8">
        <f t="shared" si="0"/>
        <v>3</v>
      </c>
      <c r="I22" s="10"/>
    </row>
    <row r="23" ht="48.75" spans="1:9">
      <c r="A23" s="8"/>
      <c r="B23" s="8"/>
      <c r="C23" s="24"/>
      <c r="D23" s="9" t="s">
        <v>49</v>
      </c>
      <c r="E23" s="27" t="s">
        <v>50</v>
      </c>
      <c r="F23" s="28" t="s">
        <v>51</v>
      </c>
      <c r="G23" s="8">
        <v>3</v>
      </c>
      <c r="H23" s="8">
        <f t="shared" si="0"/>
        <v>3</v>
      </c>
      <c r="I23" s="10"/>
    </row>
    <row r="24" ht="12.75" spans="1:9">
      <c r="A24" s="8"/>
      <c r="B24" s="8"/>
      <c r="C24" s="22" t="s">
        <v>52</v>
      </c>
      <c r="D24" s="29" t="s">
        <v>53</v>
      </c>
      <c r="E24" s="30" t="s">
        <v>54</v>
      </c>
      <c r="F24" s="9" t="s">
        <v>55</v>
      </c>
      <c r="G24" s="8">
        <v>13</v>
      </c>
      <c r="H24" s="8">
        <f t="shared" si="0"/>
        <v>13</v>
      </c>
      <c r="I24" s="10"/>
    </row>
    <row r="25" ht="12.75" spans="1:9">
      <c r="A25" s="8"/>
      <c r="B25" s="8"/>
      <c r="C25" s="31"/>
      <c r="D25" s="8" t="s">
        <v>56</v>
      </c>
      <c r="E25" s="8" t="s">
        <v>57</v>
      </c>
      <c r="F25" s="8" t="s">
        <v>57</v>
      </c>
      <c r="G25" s="8">
        <v>3</v>
      </c>
      <c r="H25" s="8">
        <f t="shared" si="0"/>
        <v>3</v>
      </c>
      <c r="I25" s="10"/>
    </row>
    <row r="26" ht="12.75" spans="1:9">
      <c r="A26" s="8"/>
      <c r="B26" s="8"/>
      <c r="C26" s="13" t="s">
        <v>58</v>
      </c>
      <c r="D26" s="13" t="s">
        <v>59</v>
      </c>
      <c r="E26" s="32" t="s">
        <v>60</v>
      </c>
      <c r="F26" s="8" t="s">
        <v>61</v>
      </c>
      <c r="G26" s="8">
        <v>12</v>
      </c>
      <c r="H26" s="8">
        <f t="shared" si="0"/>
        <v>12</v>
      </c>
      <c r="I26" s="10"/>
    </row>
    <row r="27" ht="12.75" spans="1:9">
      <c r="A27" s="8"/>
      <c r="B27" s="8" t="s">
        <v>62</v>
      </c>
      <c r="C27" s="8" t="s">
        <v>63</v>
      </c>
      <c r="D27" s="9" t="s">
        <v>64</v>
      </c>
      <c r="E27" s="8" t="s">
        <v>65</v>
      </c>
      <c r="F27" s="25" t="s">
        <v>66</v>
      </c>
      <c r="G27" s="8">
        <v>10</v>
      </c>
      <c r="H27" s="8">
        <f t="shared" si="0"/>
        <v>10</v>
      </c>
      <c r="I27" s="10"/>
    </row>
    <row r="28" ht="12.75" spans="1:9">
      <c r="A28" s="8"/>
      <c r="B28" s="8"/>
      <c r="C28" s="8" t="s">
        <v>67</v>
      </c>
      <c r="D28" s="8" t="s">
        <v>68</v>
      </c>
      <c r="E28" s="28">
        <v>1</v>
      </c>
      <c r="F28" s="28">
        <v>1</v>
      </c>
      <c r="G28" s="8">
        <v>10</v>
      </c>
      <c r="H28" s="8">
        <f t="shared" si="0"/>
        <v>10</v>
      </c>
      <c r="I28" s="10"/>
    </row>
    <row r="29" ht="12.75" spans="1:9">
      <c r="A29" s="8"/>
      <c r="B29" s="8"/>
      <c r="C29" s="22" t="s">
        <v>69</v>
      </c>
      <c r="D29" s="8" t="s">
        <v>70</v>
      </c>
      <c r="E29" s="28" t="s">
        <v>71</v>
      </c>
      <c r="F29" s="28" t="s">
        <v>71</v>
      </c>
      <c r="G29" s="8">
        <v>10</v>
      </c>
      <c r="H29" s="8">
        <f t="shared" si="0"/>
        <v>10</v>
      </c>
      <c r="I29" s="10"/>
    </row>
    <row r="30" ht="24.75" spans="1:9">
      <c r="A30" s="8"/>
      <c r="B30" s="8" t="s">
        <v>72</v>
      </c>
      <c r="C30" s="8" t="s">
        <v>73</v>
      </c>
      <c r="D30" s="9" t="s">
        <v>74</v>
      </c>
      <c r="E30" s="8" t="s">
        <v>75</v>
      </c>
      <c r="F30" s="33">
        <v>0.9608</v>
      </c>
      <c r="G30" s="8">
        <v>10</v>
      </c>
      <c r="H30" s="8">
        <f t="shared" si="0"/>
        <v>10</v>
      </c>
      <c r="I30" s="10"/>
    </row>
    <row r="31" ht="12.75" spans="1:9">
      <c r="A31" s="8" t="s">
        <v>76</v>
      </c>
      <c r="B31" s="8"/>
      <c r="C31" s="8"/>
      <c r="D31" s="8"/>
      <c r="E31" s="8"/>
      <c r="F31" s="8"/>
      <c r="G31" s="8">
        <f>SUM(G16:G30)+G8</f>
        <v>100</v>
      </c>
      <c r="H31" s="8">
        <f>SUM(H16:H30)+I8</f>
        <v>97.22</v>
      </c>
      <c r="I31" s="10"/>
    </row>
    <row r="32" ht="12.75" spans="1:9">
      <c r="A32" s="34" t="s">
        <v>77</v>
      </c>
      <c r="B32" s="35"/>
      <c r="C32" s="36" t="s">
        <v>78</v>
      </c>
      <c r="D32" s="37"/>
      <c r="E32" s="36" t="s">
        <v>79</v>
      </c>
      <c r="F32" s="37"/>
      <c r="G32" s="36"/>
      <c r="H32" s="37"/>
      <c r="I32" s="3"/>
    </row>
  </sheetData>
  <mergeCells count="35">
    <mergeCell ref="A2:I2"/>
    <mergeCell ref="A3:I3"/>
    <mergeCell ref="B6:E6"/>
    <mergeCell ref="G6:I6"/>
    <mergeCell ref="B7:C7"/>
    <mergeCell ref="B8:C8"/>
    <mergeCell ref="B9:C9"/>
    <mergeCell ref="B10:C10"/>
    <mergeCell ref="B11:C11"/>
    <mergeCell ref="B12:E12"/>
    <mergeCell ref="F12:I12"/>
    <mergeCell ref="B13:E13"/>
    <mergeCell ref="F13:I13"/>
    <mergeCell ref="A31:F31"/>
    <mergeCell ref="C32:D32"/>
    <mergeCell ref="E32:F32"/>
    <mergeCell ref="G32:H32"/>
    <mergeCell ref="A4:A5"/>
    <mergeCell ref="A7:A11"/>
    <mergeCell ref="A12:A13"/>
    <mergeCell ref="A14:A30"/>
    <mergeCell ref="B14:B15"/>
    <mergeCell ref="B16:B26"/>
    <mergeCell ref="B27:B29"/>
    <mergeCell ref="C14:C15"/>
    <mergeCell ref="C16:C20"/>
    <mergeCell ref="C21:C23"/>
    <mergeCell ref="C24:C25"/>
    <mergeCell ref="D14:D15"/>
    <mergeCell ref="E14:E15"/>
    <mergeCell ref="F14:F15"/>
    <mergeCell ref="G14:G15"/>
    <mergeCell ref="H14:H15"/>
    <mergeCell ref="I14:I15"/>
    <mergeCell ref="B4:I5"/>
  </mergeCells>
  <printOptions horizontalCentered="1"/>
  <pageMargins left="0.196527777777778" right="0.196527777777778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业务工作经费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好想吃糖油粑粑</cp:lastModifiedBy>
  <dcterms:created xsi:type="dcterms:W3CDTF">2022-03-18T15:19:00Z</dcterms:created>
  <dcterms:modified xsi:type="dcterms:W3CDTF">2024-06-24T02:44:29Z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DE664027298A4692B46F0CBC914BBDC0_13</vt:lpwstr>
  </property>
  <property fmtid="{D5CDD505-2E9C-101B-9397-08002B2CF9AE}" pid="4" name="KSOReadingLayout">
    <vt:bool>true</vt:bool>
  </property>
</Properties>
</file>